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<sst xmlns="http://schemas.openxmlformats.org/spreadsheetml/2006/main" count="154" uniqueCount="64">
  <si>
    <t>Технички и други подаци о дистрибутивној мрежи који утичу на поузданост испоруке електричне енергије (2013. година)</t>
  </si>
  <si>
    <t>Подаци</t>
  </si>
  <si>
    <t>Електрокрајина</t>
  </si>
  <si>
    <t>Електро-Бијељина</t>
  </si>
  <si>
    <t>Електро Добој</t>
  </si>
  <si>
    <t>Електродистрибуција Пале</t>
  </si>
  <si>
    <t>Електро-Херцеговина</t>
  </si>
  <si>
    <t>Просјек/Укупно</t>
  </si>
  <si>
    <t>Број крајњих купаца</t>
  </si>
  <si>
    <t>ВН</t>
  </si>
  <si>
    <t>СН</t>
  </si>
  <si>
    <t>НН</t>
  </si>
  <si>
    <t>Укупно</t>
  </si>
  <si>
    <t>Дужина мреже (km)</t>
  </si>
  <si>
    <t>Карактеристике дистрибутивне мреже</t>
  </si>
  <si>
    <t>Начин уземљења дистрибутивне мреже (удио):</t>
  </si>
  <si>
    <t>са изолованим звјездиштем,</t>
  </si>
  <si>
    <t>СН мрежа: 20,88%</t>
  </si>
  <si>
    <t xml:space="preserve">СН мрежа (35 kV и 10 kV) 100% </t>
  </si>
  <si>
    <t>директно уземљена,</t>
  </si>
  <si>
    <t>-</t>
  </si>
  <si>
    <t>НН мрежа (0,4 kV) 100%</t>
  </si>
  <si>
    <t>преко отпорника,</t>
  </si>
  <si>
    <t>СН мрежа: 79,12%</t>
  </si>
  <si>
    <t>преко импедансе,</t>
  </si>
  <si>
    <t>на други начин.</t>
  </si>
  <si>
    <t>Удио подземних каблова у мрежи</t>
  </si>
  <si>
    <t xml:space="preserve">СН мрежа: 11,48% </t>
  </si>
  <si>
    <t>СН мрежа (35 kV): 3,36 %;СН мрежа (10 kV): 11,11 % ;СН мрежа (35 kV и 10 kV): 10,24%; НН мрежа: 4,43%</t>
  </si>
  <si>
    <t>СН мрежа: 9,3%; НН мрежа: 3,14 %</t>
  </si>
  <si>
    <t>Надземних СКС</t>
  </si>
  <si>
    <t xml:space="preserve">СН мрежа: 0,52% </t>
  </si>
  <si>
    <t>СН мрежа (10 kV): 1,33%; СН мрежа:1,18 %; НН мрежа: 61,96%</t>
  </si>
  <si>
    <t>СН мрежа: 1,82%; НН мрежа: 61,6 %</t>
  </si>
  <si>
    <t>Надземних Al/FE и других водова</t>
  </si>
  <si>
    <t xml:space="preserve">СН мрежа: 88% </t>
  </si>
  <si>
    <t>СН мрежа (35 kV): 96,64 %;СН мрежа (10 kV): 87,56 % ;СН мрежа (35 kV и 10 kV): 88,28%; НН мрежа: 33,61%</t>
  </si>
  <si>
    <r>
      <t xml:space="preserve">Изведени податак:                                              СН мрежа: </t>
    </r>
    <r>
      <rPr>
        <b/>
        <u val="single"/>
        <sz val="10"/>
        <rFont val="Arial Narrow"/>
        <family val="2"/>
      </rPr>
      <t>88,88</t>
    </r>
    <r>
      <rPr>
        <b/>
        <sz val="10"/>
        <rFont val="Arial Narrow"/>
        <family val="2"/>
      </rPr>
      <t xml:space="preserve">%; НН мрежа: </t>
    </r>
    <r>
      <rPr>
        <b/>
        <u val="single"/>
        <sz val="10"/>
        <rFont val="Arial Narrow"/>
        <family val="2"/>
      </rPr>
      <t>35,23</t>
    </r>
    <r>
      <rPr>
        <b/>
        <sz val="10"/>
        <rFont val="Arial Narrow"/>
        <family val="2"/>
      </rPr>
      <t xml:space="preserve"> %</t>
    </r>
  </si>
  <si>
    <t>Удио дистрибутивне мреже која је у складу са техничким прописима и стандардима</t>
  </si>
  <si>
    <r>
      <t xml:space="preserve">100% - 21,25% = </t>
    </r>
    <r>
      <rPr>
        <b/>
        <u val="single"/>
        <sz val="10"/>
        <color indexed="50"/>
        <rFont val="Arial Narrow"/>
        <family val="2"/>
      </rPr>
      <t>78,75</t>
    </r>
    <r>
      <rPr>
        <b/>
        <sz val="10"/>
        <color indexed="50"/>
        <rFont val="Arial Narrow"/>
        <family val="2"/>
      </rPr>
      <t>%</t>
    </r>
  </si>
  <si>
    <t>Процјењени удио броја крајњих купаца са одговарајућим квалитетом напона напајања</t>
  </si>
  <si>
    <r>
      <t>Изведени податак: 93.914-1.830=</t>
    </r>
    <r>
      <rPr>
        <b/>
        <u val="single"/>
        <sz val="10"/>
        <rFont val="Arial Narrow"/>
        <family val="2"/>
      </rPr>
      <t>92.084</t>
    </r>
    <r>
      <rPr>
        <b/>
        <sz val="10"/>
        <rFont val="Arial Narrow"/>
        <family val="2"/>
      </rPr>
      <t xml:space="preserve"> (</t>
    </r>
    <r>
      <rPr>
        <b/>
        <u val="single"/>
        <sz val="10"/>
        <color indexed="50"/>
        <rFont val="Arial Narrow"/>
        <family val="2"/>
      </rPr>
      <t>98%</t>
    </r>
    <r>
      <rPr>
        <b/>
        <sz val="10"/>
        <rFont val="Arial Narrow"/>
        <family val="2"/>
      </rPr>
      <t xml:space="preserve">)                         </t>
    </r>
  </si>
  <si>
    <t>Удио средњенапонске дистрибутивне мреже са даљинским управљањем (коју територијалну површину покрива и број крајњих купаца)</t>
  </si>
  <si>
    <t>РТС Требовљани напојено 127 km СН мреже и 76 трафостаница и РТС Бронзани Мајдан напојено 47  km мреже и 37 трафостаница</t>
  </si>
  <si>
    <t>Нема даљинског управљања дистрибутивном мрежом</t>
  </si>
  <si>
    <t>Све ТС 35/10 kV(16), три 10/0,4 kV, двијe расклопнице 10 kV   и 72 даљински управљана реклозера</t>
  </si>
  <si>
    <t>Могућности двостраног напајања са СН/НН мреже (удио купаца којима је обезбјеђено двострано напајање);</t>
  </si>
  <si>
    <t>60% купаца (30% трафостаница)</t>
  </si>
  <si>
    <t>66.870 (71%)</t>
  </si>
  <si>
    <t>Метеоролошки подаци</t>
  </si>
  <si>
    <t>Просјечни број грмљавинских дана у години (изокераунички ниво)</t>
  </si>
  <si>
    <t>Појашњења:</t>
  </si>
  <si>
    <t>ћелија C13- Ови подаци су дати за процентуално учешће броја трафостаница према типу СН мреже. Нови Град, Прњавор и Козарска Дубица имају изоловану мрежу напојену са 10 kV стране делта намотаја трансформатора 110/20/10, док је у Приједору изолована мрежа везана за 6 kV напон (Љубија и Томашица)</t>
  </si>
  <si>
    <r>
      <t>≈</t>
    </r>
    <r>
      <rPr>
        <b/>
        <sz val="10"/>
        <rFont val="Arial Narrow"/>
        <family val="2"/>
      </rPr>
      <t>58%</t>
    </r>
  </si>
  <si>
    <t>СН мрежа: 6,42%; НН мрежа: 5,66 %</t>
  </si>
  <si>
    <t>Проценат од 21,25% представља удио ЕД мреже која није реконструисана у послијератном периоду а у лошем је стању и предвиђена је за реконструкцију средњорочним плановима, што се у ЗП "Електро Добој" а.д. Добој континулно проводи. Кроз послове редовног одржавања највећи дио наведене ЕД мреже одржава се у технички исправном стању.</t>
  </si>
  <si>
    <t>СН мрежа: 8,75%; НН мрежа: 4,74 %</t>
  </si>
  <si>
    <t>Преко 10 kV дистрибутивне мреже:30,8%;                                        Преко 35 kV мреже: 12,2%</t>
  </si>
  <si>
    <t>У овом тренутку нема могућности за даљинско управљање дистрибутивном мрежом. Корисник дозволе је расписао тендер за увођење ДМС (Distribution menaggement system)</t>
  </si>
  <si>
    <t xml:space="preserve">30 прекидача са вакумском комором, опремљеним елементима са функцијом заштите, даљинског управљања и АПУ-а, уз могућност даљинског управљања из диспечерског центра. </t>
  </si>
  <si>
    <r>
      <t xml:space="preserve">100% - 21,25*% = </t>
    </r>
    <r>
      <rPr>
        <b/>
        <u val="single"/>
        <sz val="10"/>
        <color indexed="50"/>
        <rFont val="Arial Narrow"/>
        <family val="2"/>
      </rPr>
      <t>78,75</t>
    </r>
    <r>
      <rPr>
        <b/>
        <sz val="10"/>
        <color indexed="50"/>
        <rFont val="Arial Narrow"/>
        <family val="2"/>
      </rPr>
      <t>%</t>
    </r>
  </si>
  <si>
    <t>*-Проценат од 21,25% представља удио ЕД мреже која није реконструисана у послијератном периоду а у лошем је стању и предвиђена је за реконструкцију средњорочним плановима, што се у ЗП "Електро Добој" а.д. Добој континулно проводи. Кроз послове редовног одржавања највећи дио наведене ЕД мреже одржава се у технички исправном стању.</t>
  </si>
  <si>
    <t>СН мрежа: 20,88**%</t>
  </si>
  <si>
    <t>**- Ови подаци су дати за процентуално учешће броја трафостаница према типу СН мреже. Нови Град, Прњавор и Козарска Дубица имају изоловану мрежу напојену са 10 kV стране делта намотаја трансформатора 110/20/10, док је у Приједору изолована мрежа везана за 6 kV напон (Љубија и Томашица)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</si>
</sst>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sz val="10"/>
      <color indexed="50"/>
      <name val="Arial Narrow"/>
      <family val="2"/>
    </font>
    <font>
      <b/>
      <sz val="10"/>
      <color indexed="50"/>
      <name val="Arial Narrow"/>
      <family val="2"/>
    </font>
    <font>
      <sz val="8"/>
      <name val="Arial Narrow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2" fillId="34" borderId="16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7" xfId="0" applyFont="1" applyFill="1" applyBorder="1" applyAlignment="1">
      <alignment horizontal="right" wrapText="1"/>
    </xf>
    <xf numFmtId="0" fontId="2" fillId="33" borderId="17" xfId="0" applyFont="1" applyFill="1" applyBorder="1" applyAlignment="1">
      <alignment wrapText="1"/>
    </xf>
    <xf numFmtId="0" fontId="2" fillId="33" borderId="14" xfId="0" applyFont="1" applyFill="1" applyBorder="1" applyAlignment="1">
      <alignment horizontal="right" wrapText="1"/>
    </xf>
    <xf numFmtId="0" fontId="3" fillId="33" borderId="0" xfId="0" applyFont="1" applyFill="1" applyAlignment="1">
      <alignment horizontal="right" wrapText="1"/>
    </xf>
    <xf numFmtId="0" fontId="2" fillId="33" borderId="17" xfId="0" applyFont="1" applyFill="1" applyBorder="1" applyAlignment="1">
      <alignment horizontal="right" wrapText="1"/>
    </xf>
    <xf numFmtId="0" fontId="2" fillId="34" borderId="18" xfId="0" applyFont="1" applyFill="1" applyBorder="1" applyAlignment="1">
      <alignment wrapText="1"/>
    </xf>
    <xf numFmtId="9" fontId="3" fillId="33" borderId="14" xfId="0" applyNumberFormat="1" applyFont="1" applyFill="1" applyBorder="1" applyAlignment="1">
      <alignment wrapText="1"/>
    </xf>
    <xf numFmtId="9" fontId="3" fillId="33" borderId="17" xfId="0" applyNumberFormat="1" applyFont="1" applyFill="1" applyBorder="1" applyAlignment="1">
      <alignment wrapText="1"/>
    </xf>
    <xf numFmtId="9" fontId="3" fillId="33" borderId="17" xfId="0" applyNumberFormat="1" applyFont="1" applyFill="1" applyBorder="1" applyAlignment="1">
      <alignment horizontal="right" wrapText="1"/>
    </xf>
    <xf numFmtId="0" fontId="2" fillId="34" borderId="13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 wrapText="1"/>
    </xf>
    <xf numFmtId="10" fontId="3" fillId="33" borderId="17" xfId="0" applyNumberFormat="1" applyFont="1" applyFill="1" applyBorder="1" applyAlignment="1">
      <alignment horizontal="right" wrapText="1"/>
    </xf>
    <xf numFmtId="0" fontId="2" fillId="34" borderId="22" xfId="0" applyFont="1" applyFill="1" applyBorder="1" applyAlignment="1">
      <alignment horizontal="justify" wrapText="1"/>
    </xf>
    <xf numFmtId="0" fontId="3" fillId="33" borderId="14" xfId="0" applyFont="1" applyFill="1" applyBorder="1" applyAlignment="1">
      <alignment horizontal="justify" wrapText="1"/>
    </xf>
    <xf numFmtId="0" fontId="3" fillId="33" borderId="17" xfId="0" applyFont="1" applyFill="1" applyBorder="1" applyAlignment="1">
      <alignment horizontal="justify" wrapText="1"/>
    </xf>
    <xf numFmtId="0" fontId="2" fillId="34" borderId="23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17" xfId="0" applyFont="1" applyFill="1" applyBorder="1" applyAlignment="1">
      <alignment horizontal="right" wrapText="1"/>
    </xf>
    <xf numFmtId="0" fontId="3" fillId="33" borderId="24" xfId="0" applyFont="1" applyFill="1" applyBorder="1" applyAlignment="1">
      <alignment horizontal="right" wrapText="1"/>
    </xf>
    <xf numFmtId="2" fontId="3" fillId="33" borderId="14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textRotation="90" wrapText="1"/>
    </xf>
    <xf numFmtId="0" fontId="2" fillId="34" borderId="31" xfId="0" applyFont="1" applyFill="1" applyBorder="1" applyAlignment="1">
      <alignment horizontal="center" vertical="center" textRotation="90" wrapText="1"/>
    </xf>
    <xf numFmtId="0" fontId="2" fillId="34" borderId="31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41.28125" defaultRowHeight="12.75"/>
  <cols>
    <col min="1" max="1" width="18.00390625" style="1" customWidth="1"/>
    <col min="2" max="2" width="32.7109375" style="1" customWidth="1"/>
    <col min="3" max="3" width="26.28125" style="1" customWidth="1"/>
    <col min="4" max="4" width="49.00390625" style="1" customWidth="1"/>
    <col min="5" max="5" width="34.140625" style="1" customWidth="1"/>
    <col min="6" max="6" width="33.57421875" style="1" customWidth="1"/>
    <col min="7" max="7" width="32.140625" style="1" customWidth="1"/>
    <col min="8" max="8" width="12.00390625" style="1" customWidth="1"/>
    <col min="9" max="16384" width="41.28125" style="1" customWidth="1"/>
  </cols>
  <sheetData>
    <row r="2" spans="1:8" ht="12.75">
      <c r="A2" s="48" t="s">
        <v>0</v>
      </c>
      <c r="B2" s="48"/>
      <c r="C2" s="48"/>
      <c r="D2" s="48"/>
      <c r="E2" s="48"/>
      <c r="F2" s="48"/>
      <c r="G2" s="48"/>
      <c r="H2" s="48"/>
    </row>
    <row r="3" ht="13.5" thickBot="1"/>
    <row r="4" spans="1:8" ht="14.25" thickBot="1" thickTop="1">
      <c r="A4" s="49" t="s">
        <v>1</v>
      </c>
      <c r="B4" s="50"/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1:8" ht="12.75" customHeight="1" thickTop="1">
      <c r="A5" s="51" t="s">
        <v>8</v>
      </c>
      <c r="B5" s="5" t="s">
        <v>9</v>
      </c>
      <c r="C5" s="6">
        <v>2</v>
      </c>
      <c r="D5" s="7">
        <v>1</v>
      </c>
      <c r="E5" s="8">
        <v>2</v>
      </c>
      <c r="F5" s="7">
        <v>0</v>
      </c>
      <c r="G5" s="7">
        <v>0</v>
      </c>
      <c r="H5" s="9"/>
    </row>
    <row r="6" spans="1:8" ht="12.75">
      <c r="A6" s="52"/>
      <c r="B6" s="10" t="s">
        <v>10</v>
      </c>
      <c r="C6" s="6">
        <v>312</v>
      </c>
      <c r="D6" s="11">
        <v>225</v>
      </c>
      <c r="E6" s="12">
        <v>110</v>
      </c>
      <c r="F6" s="11">
        <v>71</v>
      </c>
      <c r="G6" s="11">
        <v>29</v>
      </c>
      <c r="H6" s="13"/>
    </row>
    <row r="7" spans="1:8" ht="12.75">
      <c r="A7" s="52"/>
      <c r="B7" s="10" t="s">
        <v>11</v>
      </c>
      <c r="C7" s="6">
        <v>247006</v>
      </c>
      <c r="D7" s="14">
        <v>104601</v>
      </c>
      <c r="E7" s="12">
        <v>93802</v>
      </c>
      <c r="F7" s="11">
        <v>57644</v>
      </c>
      <c r="G7" s="6">
        <v>29278</v>
      </c>
      <c r="H7" s="13"/>
    </row>
    <row r="8" spans="1:8" ht="13.5" thickBot="1">
      <c r="A8" s="53"/>
      <c r="B8" s="15" t="s">
        <v>12</v>
      </c>
      <c r="C8" s="6">
        <f>SUM(C5:C7)</f>
        <v>247320</v>
      </c>
      <c r="D8" s="14">
        <f>SUM(D5:D7)</f>
        <v>104827</v>
      </c>
      <c r="E8" s="12">
        <f>SUM(E5:E7)</f>
        <v>93914</v>
      </c>
      <c r="F8" s="6">
        <f>SUM(F5:F7)</f>
        <v>57715</v>
      </c>
      <c r="G8" s="6">
        <f>SUM(G5:G7)</f>
        <v>29307</v>
      </c>
      <c r="H8" s="13"/>
    </row>
    <row r="9" spans="1:8" ht="13.5" thickTop="1">
      <c r="A9" s="54" t="s">
        <v>13</v>
      </c>
      <c r="B9" s="16" t="s">
        <v>10</v>
      </c>
      <c r="C9" s="6">
        <v>4612.225</v>
      </c>
      <c r="D9" s="11">
        <v>2326.918</v>
      </c>
      <c r="E9" s="12">
        <v>1807.945</v>
      </c>
      <c r="F9" s="11">
        <v>1669</v>
      </c>
      <c r="G9" s="11">
        <v>1319.99</v>
      </c>
      <c r="H9" s="13"/>
    </row>
    <row r="10" spans="1:8" ht="12.75">
      <c r="A10" s="55"/>
      <c r="B10" s="17" t="s">
        <v>11</v>
      </c>
      <c r="C10" s="6">
        <v>15412.11</v>
      </c>
      <c r="D10" s="11">
        <v>6456.056000000001</v>
      </c>
      <c r="E10" s="12">
        <v>5932.8859999999995</v>
      </c>
      <c r="F10" s="11">
        <v>3987</v>
      </c>
      <c r="G10" s="11">
        <v>1577.78</v>
      </c>
      <c r="H10" s="13"/>
    </row>
    <row r="11" spans="1:8" ht="13.5" thickBot="1">
      <c r="A11" s="56"/>
      <c r="B11" s="18" t="s">
        <v>12</v>
      </c>
      <c r="C11" s="6">
        <f>SUM(C9:C10)</f>
        <v>20024.335</v>
      </c>
      <c r="D11" s="11">
        <f>SUM(D9:D10)</f>
        <v>8782.974000000002</v>
      </c>
      <c r="E11" s="12">
        <f>E9+E10</f>
        <v>7740.830999999999</v>
      </c>
      <c r="F11" s="6">
        <f>SUM(F9:F10)</f>
        <v>5656</v>
      </c>
      <c r="G11" s="6">
        <f>SUM(G9:G10)</f>
        <v>2897.77</v>
      </c>
      <c r="H11" s="13"/>
    </row>
    <row r="12" spans="1:8" s="20" customFormat="1" ht="25.5" customHeight="1" thickTop="1">
      <c r="A12" s="57" t="s">
        <v>14</v>
      </c>
      <c r="B12" s="19" t="s">
        <v>15</v>
      </c>
      <c r="C12" s="59"/>
      <c r="D12" s="60"/>
      <c r="E12" s="60"/>
      <c r="F12" s="60"/>
      <c r="G12" s="60"/>
      <c r="H12" s="61"/>
    </row>
    <row r="13" spans="1:8" s="20" customFormat="1" ht="11.25" customHeight="1">
      <c r="A13" s="58"/>
      <c r="B13" s="21" t="s">
        <v>16</v>
      </c>
      <c r="C13" s="22" t="s">
        <v>62</v>
      </c>
      <c r="D13" s="23" t="s">
        <v>18</v>
      </c>
      <c r="E13" s="23" t="s">
        <v>18</v>
      </c>
      <c r="F13" s="24"/>
      <c r="G13" s="23" t="s">
        <v>18</v>
      </c>
      <c r="H13" s="24"/>
    </row>
    <row r="14" spans="1:8" s="20" customFormat="1" ht="11.25" customHeight="1">
      <c r="A14" s="58"/>
      <c r="B14" s="21" t="s">
        <v>19</v>
      </c>
      <c r="C14" s="25" t="s">
        <v>20</v>
      </c>
      <c r="D14" s="26" t="s">
        <v>21</v>
      </c>
      <c r="E14" s="26" t="s">
        <v>21</v>
      </c>
      <c r="F14" s="24"/>
      <c r="G14" s="26" t="s">
        <v>21</v>
      </c>
      <c r="H14" s="24"/>
    </row>
    <row r="15" spans="1:8" s="20" customFormat="1" ht="11.25" customHeight="1">
      <c r="A15" s="58"/>
      <c r="B15" s="21" t="s">
        <v>22</v>
      </c>
      <c r="C15" s="22" t="s">
        <v>23</v>
      </c>
      <c r="D15" s="27" t="s">
        <v>20</v>
      </c>
      <c r="E15" s="27" t="s">
        <v>20</v>
      </c>
      <c r="F15" s="24"/>
      <c r="G15" s="24"/>
      <c r="H15" s="24"/>
    </row>
    <row r="16" spans="1:8" s="20" customFormat="1" ht="12.75">
      <c r="A16" s="58"/>
      <c r="B16" s="21" t="s">
        <v>24</v>
      </c>
      <c r="C16" s="25" t="s">
        <v>20</v>
      </c>
      <c r="D16" s="27" t="s">
        <v>20</v>
      </c>
      <c r="E16" s="27" t="s">
        <v>20</v>
      </c>
      <c r="F16" s="24"/>
      <c r="G16" s="24"/>
      <c r="H16" s="24"/>
    </row>
    <row r="17" spans="1:8" s="20" customFormat="1" ht="12.75">
      <c r="A17" s="58"/>
      <c r="B17" s="21" t="s">
        <v>25</v>
      </c>
      <c r="C17" s="25" t="s">
        <v>20</v>
      </c>
      <c r="D17" s="27" t="s">
        <v>20</v>
      </c>
      <c r="E17" s="27" t="s">
        <v>20</v>
      </c>
      <c r="F17" s="24"/>
      <c r="G17" s="24"/>
      <c r="H17" s="24"/>
    </row>
    <row r="18" spans="1:8" s="20" customFormat="1" ht="13.5" thickBot="1">
      <c r="A18" s="58"/>
      <c r="B18" s="28" t="s">
        <v>12</v>
      </c>
      <c r="C18" s="29">
        <v>1</v>
      </c>
      <c r="D18" s="30">
        <v>1</v>
      </c>
      <c r="E18" s="31">
        <v>1</v>
      </c>
      <c r="F18" s="24"/>
      <c r="G18" s="24"/>
      <c r="H18" s="24"/>
    </row>
    <row r="19" spans="1:8" s="20" customFormat="1" ht="24.75" customHeight="1" thickTop="1">
      <c r="A19" s="58"/>
      <c r="B19" s="32" t="s">
        <v>26</v>
      </c>
      <c r="C19" s="22" t="s">
        <v>27</v>
      </c>
      <c r="D19" s="33" t="s">
        <v>28</v>
      </c>
      <c r="E19" s="34" t="s">
        <v>29</v>
      </c>
      <c r="F19" s="46" t="s">
        <v>56</v>
      </c>
      <c r="G19" s="46" t="s">
        <v>54</v>
      </c>
      <c r="H19" s="24"/>
    </row>
    <row r="20" spans="1:8" s="20" customFormat="1" ht="14.25" customHeight="1">
      <c r="A20" s="58"/>
      <c r="B20" s="21" t="s">
        <v>30</v>
      </c>
      <c r="C20" s="22" t="s">
        <v>31</v>
      </c>
      <c r="D20" s="33" t="s">
        <v>32</v>
      </c>
      <c r="E20" s="34" t="s">
        <v>33</v>
      </c>
      <c r="F20" s="24"/>
      <c r="G20" s="33"/>
      <c r="H20" s="24"/>
    </row>
    <row r="21" spans="1:8" s="20" customFormat="1" ht="24.75" customHeight="1" thickBot="1">
      <c r="A21" s="58"/>
      <c r="B21" s="28" t="s">
        <v>34</v>
      </c>
      <c r="C21" s="22" t="s">
        <v>35</v>
      </c>
      <c r="D21" s="33" t="s">
        <v>36</v>
      </c>
      <c r="E21" s="35" t="s">
        <v>37</v>
      </c>
      <c r="F21" s="24"/>
      <c r="G21" s="23"/>
      <c r="H21" s="24"/>
    </row>
    <row r="22" spans="1:8" s="20" customFormat="1" ht="30.75" customHeight="1" thickBot="1" thickTop="1">
      <c r="A22" s="58"/>
      <c r="B22" s="36" t="s">
        <v>38</v>
      </c>
      <c r="C22" s="25" t="s">
        <v>20</v>
      </c>
      <c r="D22" s="30">
        <v>1</v>
      </c>
      <c r="E22" s="37" t="s">
        <v>60</v>
      </c>
      <c r="F22" s="24"/>
      <c r="G22" s="24"/>
      <c r="H22" s="24"/>
    </row>
    <row r="23" spans="1:8" s="20" customFormat="1" ht="40.5" customHeight="1" thickBot="1" thickTop="1">
      <c r="A23" s="58"/>
      <c r="B23" s="36" t="s">
        <v>40</v>
      </c>
      <c r="C23" s="29">
        <v>0.96</v>
      </c>
      <c r="D23" s="30">
        <v>0.85</v>
      </c>
      <c r="E23" s="23" t="s">
        <v>41</v>
      </c>
      <c r="F23" s="24"/>
      <c r="G23" s="24"/>
      <c r="H23" s="24"/>
    </row>
    <row r="24" spans="1:8" s="20" customFormat="1" ht="66" customHeight="1" thickBot="1" thickTop="1">
      <c r="A24" s="58"/>
      <c r="B24" s="38" t="s">
        <v>42</v>
      </c>
      <c r="C24" s="39" t="s">
        <v>43</v>
      </c>
      <c r="D24" s="33" t="s">
        <v>44</v>
      </c>
      <c r="E24" s="40" t="s">
        <v>45</v>
      </c>
      <c r="F24" s="40" t="s">
        <v>58</v>
      </c>
      <c r="G24" s="40" t="s">
        <v>59</v>
      </c>
      <c r="H24" s="24"/>
    </row>
    <row r="25" spans="1:8" s="20" customFormat="1" ht="27" customHeight="1" thickBot="1" thickTop="1">
      <c r="A25" s="58"/>
      <c r="B25" s="38" t="s">
        <v>46</v>
      </c>
      <c r="C25" s="39" t="s">
        <v>47</v>
      </c>
      <c r="D25" s="33" t="s">
        <v>57</v>
      </c>
      <c r="E25" s="23" t="s">
        <v>48</v>
      </c>
      <c r="G25" s="45" t="s">
        <v>53</v>
      </c>
      <c r="H25" s="24"/>
    </row>
    <row r="26" spans="1:8" ht="21.75" customHeight="1" thickBot="1" thickTop="1">
      <c r="A26" s="41" t="s">
        <v>49</v>
      </c>
      <c r="B26" s="42" t="s">
        <v>50</v>
      </c>
      <c r="C26" s="6">
        <v>38</v>
      </c>
      <c r="D26" s="11">
        <v>45</v>
      </c>
      <c r="E26" s="12">
        <v>33</v>
      </c>
      <c r="F26" s="11">
        <v>40</v>
      </c>
      <c r="G26" s="12">
        <v>50</v>
      </c>
      <c r="H26" s="11">
        <f>AVERAGE(C26:G26)</f>
        <v>41.2</v>
      </c>
    </row>
    <row r="27" ht="13.5" thickTop="1"/>
    <row r="28" ht="15.75" customHeight="1">
      <c r="A28" s="43" t="s">
        <v>51</v>
      </c>
    </row>
    <row r="29" spans="1:8" s="44" customFormat="1" ht="17.25" customHeight="1">
      <c r="A29" s="62" t="s">
        <v>61</v>
      </c>
      <c r="B29" s="62"/>
      <c r="C29" s="62"/>
      <c r="D29" s="62"/>
      <c r="E29" s="62"/>
      <c r="F29" s="62"/>
      <c r="G29" s="62"/>
      <c r="H29" s="62"/>
    </row>
    <row r="30" spans="1:8" s="44" customFormat="1" ht="12.75">
      <c r="A30" s="62" t="s">
        <v>63</v>
      </c>
      <c r="B30" s="62"/>
      <c r="C30" s="62"/>
      <c r="D30" s="62"/>
      <c r="E30" s="62"/>
      <c r="F30" s="62"/>
      <c r="G30" s="62"/>
      <c r="H30" s="62"/>
    </row>
  </sheetData>
  <sheetProtection/>
  <mergeCells count="8">
    <mergeCell ref="A29:H29"/>
    <mergeCell ref="A30:H30"/>
    <mergeCell ref="A2:H2"/>
    <mergeCell ref="A4:B4"/>
    <mergeCell ref="A5:A8"/>
    <mergeCell ref="A9:A11"/>
    <mergeCell ref="A12:A25"/>
    <mergeCell ref="C12:H12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C19">
      <selection activeCell="H26" sqref="H26"/>
    </sheetView>
  </sheetViews>
  <sheetFormatPr defaultColWidth="41.28125" defaultRowHeight="12.75"/>
  <cols>
    <col min="1" max="1" width="18.00390625" style="1" customWidth="1"/>
    <col min="2" max="2" width="32.7109375" style="1" customWidth="1"/>
    <col min="3" max="3" width="26.28125" style="1" customWidth="1"/>
    <col min="4" max="4" width="49.00390625" style="1" customWidth="1"/>
    <col min="5" max="5" width="34.140625" style="1" customWidth="1"/>
    <col min="6" max="6" width="33.57421875" style="1" customWidth="1"/>
    <col min="7" max="7" width="32.140625" style="1" customWidth="1"/>
    <col min="8" max="8" width="12.00390625" style="1" customWidth="1"/>
    <col min="9" max="16384" width="41.28125" style="1" customWidth="1"/>
  </cols>
  <sheetData>
    <row r="2" spans="1:8" ht="12.75">
      <c r="A2" s="48" t="s">
        <v>0</v>
      </c>
      <c r="B2" s="48"/>
      <c r="C2" s="48"/>
      <c r="D2" s="48"/>
      <c r="E2" s="48"/>
      <c r="F2" s="48"/>
      <c r="G2" s="48"/>
      <c r="H2" s="48"/>
    </row>
    <row r="3" ht="13.5" thickBot="1"/>
    <row r="4" spans="1:8" ht="14.25" thickBot="1" thickTop="1">
      <c r="A4" s="49" t="s">
        <v>1</v>
      </c>
      <c r="B4" s="50"/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1:8" ht="12.75" customHeight="1" thickTop="1">
      <c r="A5" s="51" t="s">
        <v>8</v>
      </c>
      <c r="B5" s="5" t="s">
        <v>9</v>
      </c>
      <c r="C5" s="6">
        <v>2</v>
      </c>
      <c r="D5" s="7">
        <v>1</v>
      </c>
      <c r="E5" s="8">
        <v>2</v>
      </c>
      <c r="F5" s="7">
        <v>0</v>
      </c>
      <c r="G5" s="7">
        <v>0</v>
      </c>
      <c r="H5" s="9"/>
    </row>
    <row r="6" spans="1:8" ht="12.75">
      <c r="A6" s="52"/>
      <c r="B6" s="10" t="s">
        <v>10</v>
      </c>
      <c r="C6" s="6">
        <v>312</v>
      </c>
      <c r="D6" s="11">
        <v>225</v>
      </c>
      <c r="E6" s="12">
        <v>110</v>
      </c>
      <c r="F6" s="11">
        <v>71</v>
      </c>
      <c r="G6" s="11">
        <v>29</v>
      </c>
      <c r="H6" s="13"/>
    </row>
    <row r="7" spans="1:8" ht="12.75">
      <c r="A7" s="52"/>
      <c r="B7" s="10" t="s">
        <v>11</v>
      </c>
      <c r="C7" s="6">
        <v>247006</v>
      </c>
      <c r="D7" s="14">
        <v>104601</v>
      </c>
      <c r="E7" s="12">
        <v>93802</v>
      </c>
      <c r="F7" s="11">
        <v>57644</v>
      </c>
      <c r="G7" s="6">
        <v>29278</v>
      </c>
      <c r="H7" s="13"/>
    </row>
    <row r="8" spans="1:8" ht="13.5" thickBot="1">
      <c r="A8" s="53"/>
      <c r="B8" s="15" t="s">
        <v>12</v>
      </c>
      <c r="C8" s="6">
        <f>SUM(C5:C7)</f>
        <v>247320</v>
      </c>
      <c r="D8" s="14">
        <f>SUM(D5:D7)</f>
        <v>104827</v>
      </c>
      <c r="E8" s="12">
        <f>SUM(E5:E7)</f>
        <v>93914</v>
      </c>
      <c r="F8" s="6">
        <f>SUM(F5:F7)</f>
        <v>57715</v>
      </c>
      <c r="G8" s="6">
        <f>SUM(G5:G7)</f>
        <v>29307</v>
      </c>
      <c r="H8" s="13"/>
    </row>
    <row r="9" spans="1:8" ht="13.5" thickTop="1">
      <c r="A9" s="54" t="s">
        <v>13</v>
      </c>
      <c r="B9" s="16" t="s">
        <v>10</v>
      </c>
      <c r="C9" s="6">
        <v>4612.225</v>
      </c>
      <c r="D9" s="11">
        <v>2326.918</v>
      </c>
      <c r="E9" s="12">
        <v>1807.945</v>
      </c>
      <c r="F9" s="11">
        <v>1669</v>
      </c>
      <c r="G9" s="11">
        <v>1319.99</v>
      </c>
      <c r="H9" s="13"/>
    </row>
    <row r="10" spans="1:8" ht="12.75">
      <c r="A10" s="55"/>
      <c r="B10" s="17" t="s">
        <v>11</v>
      </c>
      <c r="C10" s="6">
        <v>15412.11</v>
      </c>
      <c r="D10" s="11">
        <v>6456.056000000001</v>
      </c>
      <c r="E10" s="12">
        <v>5932.8859999999995</v>
      </c>
      <c r="F10" s="11">
        <v>3987</v>
      </c>
      <c r="G10" s="11">
        <v>1577.78</v>
      </c>
      <c r="H10" s="13"/>
    </row>
    <row r="11" spans="1:8" ht="13.5" thickBot="1">
      <c r="A11" s="56"/>
      <c r="B11" s="18" t="s">
        <v>12</v>
      </c>
      <c r="C11" s="6">
        <f>SUM(C9:C10)</f>
        <v>20024.335</v>
      </c>
      <c r="D11" s="11">
        <f>SUM(D9:D10)</f>
        <v>8782.974000000002</v>
      </c>
      <c r="E11" s="12">
        <f>E9+E10</f>
        <v>7740.830999999999</v>
      </c>
      <c r="F11" s="6">
        <f>SUM(F9:F10)</f>
        <v>5656</v>
      </c>
      <c r="G11" s="6">
        <f>SUM(G9:G10)</f>
        <v>2897.77</v>
      </c>
      <c r="H11" s="13"/>
    </row>
    <row r="12" spans="1:8" s="20" customFormat="1" ht="25.5" customHeight="1" thickTop="1">
      <c r="A12" s="57" t="s">
        <v>14</v>
      </c>
      <c r="B12" s="19" t="s">
        <v>15</v>
      </c>
      <c r="C12" s="59"/>
      <c r="D12" s="60"/>
      <c r="E12" s="60"/>
      <c r="F12" s="60"/>
      <c r="G12" s="60"/>
      <c r="H12" s="61"/>
    </row>
    <row r="13" spans="1:8" s="20" customFormat="1" ht="11.25" customHeight="1">
      <c r="A13" s="58"/>
      <c r="B13" s="21" t="s">
        <v>16</v>
      </c>
      <c r="C13" s="22" t="s">
        <v>17</v>
      </c>
      <c r="D13" s="23" t="s">
        <v>18</v>
      </c>
      <c r="E13" s="23" t="s">
        <v>18</v>
      </c>
      <c r="F13" s="24"/>
      <c r="G13" s="23" t="s">
        <v>18</v>
      </c>
      <c r="H13" s="24"/>
    </row>
    <row r="14" spans="1:8" s="20" customFormat="1" ht="11.25" customHeight="1">
      <c r="A14" s="58"/>
      <c r="B14" s="21" t="s">
        <v>19</v>
      </c>
      <c r="C14" s="25" t="s">
        <v>20</v>
      </c>
      <c r="D14" s="26" t="s">
        <v>21</v>
      </c>
      <c r="E14" s="26" t="s">
        <v>21</v>
      </c>
      <c r="F14" s="24"/>
      <c r="G14" s="26" t="s">
        <v>21</v>
      </c>
      <c r="H14" s="24"/>
    </row>
    <row r="15" spans="1:8" s="20" customFormat="1" ht="11.25" customHeight="1">
      <c r="A15" s="58"/>
      <c r="B15" s="21" t="s">
        <v>22</v>
      </c>
      <c r="C15" s="22" t="s">
        <v>23</v>
      </c>
      <c r="D15" s="27" t="s">
        <v>20</v>
      </c>
      <c r="E15" s="27" t="s">
        <v>20</v>
      </c>
      <c r="F15" s="24"/>
      <c r="G15" s="24"/>
      <c r="H15" s="24"/>
    </row>
    <row r="16" spans="1:8" s="20" customFormat="1" ht="12.75">
      <c r="A16" s="58"/>
      <c r="B16" s="21" t="s">
        <v>24</v>
      </c>
      <c r="C16" s="25" t="s">
        <v>20</v>
      </c>
      <c r="D16" s="27" t="s">
        <v>20</v>
      </c>
      <c r="E16" s="27" t="s">
        <v>20</v>
      </c>
      <c r="F16" s="24"/>
      <c r="G16" s="24"/>
      <c r="H16" s="24"/>
    </row>
    <row r="17" spans="1:8" s="20" customFormat="1" ht="12.75">
      <c r="A17" s="58"/>
      <c r="B17" s="21" t="s">
        <v>25</v>
      </c>
      <c r="C17" s="25" t="s">
        <v>20</v>
      </c>
      <c r="D17" s="27" t="s">
        <v>20</v>
      </c>
      <c r="E17" s="27" t="s">
        <v>20</v>
      </c>
      <c r="F17" s="24"/>
      <c r="G17" s="24"/>
      <c r="H17" s="24"/>
    </row>
    <row r="18" spans="1:8" s="20" customFormat="1" ht="13.5" thickBot="1">
      <c r="A18" s="58"/>
      <c r="B18" s="28" t="s">
        <v>12</v>
      </c>
      <c r="C18" s="29">
        <v>1</v>
      </c>
      <c r="D18" s="30">
        <v>1</v>
      </c>
      <c r="E18" s="31">
        <v>1</v>
      </c>
      <c r="F18" s="24"/>
      <c r="G18" s="24"/>
      <c r="H18" s="24"/>
    </row>
    <row r="19" spans="1:8" s="20" customFormat="1" ht="24.75" customHeight="1" thickTop="1">
      <c r="A19" s="58"/>
      <c r="B19" s="32" t="s">
        <v>26</v>
      </c>
      <c r="C19" s="22" t="s">
        <v>27</v>
      </c>
      <c r="D19" s="33" t="s">
        <v>28</v>
      </c>
      <c r="E19" s="34" t="s">
        <v>29</v>
      </c>
      <c r="F19" s="46" t="s">
        <v>56</v>
      </c>
      <c r="G19" s="46" t="s">
        <v>54</v>
      </c>
      <c r="H19" s="24"/>
    </row>
    <row r="20" spans="1:8" s="20" customFormat="1" ht="14.25" customHeight="1">
      <c r="A20" s="58"/>
      <c r="B20" s="21" t="s">
        <v>30</v>
      </c>
      <c r="C20" s="22" t="s">
        <v>31</v>
      </c>
      <c r="D20" s="33" t="s">
        <v>32</v>
      </c>
      <c r="E20" s="34" t="s">
        <v>33</v>
      </c>
      <c r="F20" s="24"/>
      <c r="G20" s="33"/>
      <c r="H20" s="24"/>
    </row>
    <row r="21" spans="1:8" s="20" customFormat="1" ht="24.75" customHeight="1" thickBot="1">
      <c r="A21" s="58"/>
      <c r="B21" s="28" t="s">
        <v>34</v>
      </c>
      <c r="C21" s="22" t="s">
        <v>35</v>
      </c>
      <c r="D21" s="33" t="s">
        <v>36</v>
      </c>
      <c r="E21" s="35" t="s">
        <v>37</v>
      </c>
      <c r="F21" s="24"/>
      <c r="G21" s="23"/>
      <c r="H21" s="24"/>
    </row>
    <row r="22" spans="1:8" s="20" customFormat="1" ht="30.75" customHeight="1" thickBot="1" thickTop="1">
      <c r="A22" s="58"/>
      <c r="B22" s="36" t="s">
        <v>38</v>
      </c>
      <c r="C22" s="25" t="s">
        <v>20</v>
      </c>
      <c r="D22" s="30">
        <v>1</v>
      </c>
      <c r="E22" s="37" t="s">
        <v>39</v>
      </c>
      <c r="F22" s="24"/>
      <c r="G22" s="24"/>
      <c r="H22" s="24"/>
    </row>
    <row r="23" spans="1:8" s="20" customFormat="1" ht="40.5" customHeight="1" thickBot="1" thickTop="1">
      <c r="A23" s="58"/>
      <c r="B23" s="36" t="s">
        <v>40</v>
      </c>
      <c r="C23" s="29">
        <v>0.96</v>
      </c>
      <c r="D23" s="30">
        <v>0.85</v>
      </c>
      <c r="E23" s="23" t="s">
        <v>41</v>
      </c>
      <c r="F23" s="24"/>
      <c r="G23" s="24"/>
      <c r="H23" s="24"/>
    </row>
    <row r="24" spans="1:8" s="20" customFormat="1" ht="66" customHeight="1" thickBot="1" thickTop="1">
      <c r="A24" s="58"/>
      <c r="B24" s="38" t="s">
        <v>42</v>
      </c>
      <c r="C24" s="39" t="s">
        <v>43</v>
      </c>
      <c r="D24" s="33" t="s">
        <v>44</v>
      </c>
      <c r="E24" s="40" t="s">
        <v>45</v>
      </c>
      <c r="F24" s="40" t="s">
        <v>58</v>
      </c>
      <c r="G24" s="40" t="s">
        <v>59</v>
      </c>
      <c r="H24" s="24"/>
    </row>
    <row r="25" spans="1:8" s="20" customFormat="1" ht="27" customHeight="1" thickBot="1" thickTop="1">
      <c r="A25" s="58"/>
      <c r="B25" s="38" t="s">
        <v>46</v>
      </c>
      <c r="C25" s="39" t="s">
        <v>47</v>
      </c>
      <c r="D25" s="33" t="s">
        <v>57</v>
      </c>
      <c r="E25" s="23" t="s">
        <v>48</v>
      </c>
      <c r="G25" s="45" t="s">
        <v>53</v>
      </c>
      <c r="H25" s="24"/>
    </row>
    <row r="26" spans="1:8" ht="21.75" customHeight="1" thickBot="1" thickTop="1">
      <c r="A26" s="41" t="s">
        <v>49</v>
      </c>
      <c r="B26" s="42" t="s">
        <v>50</v>
      </c>
      <c r="C26" s="47">
        <f>Sheet1!C26/Sheet1!$H$26</f>
        <v>0.9223300970873786</v>
      </c>
      <c r="D26" s="47">
        <f>Sheet1!D26/Sheet1!$H$26</f>
        <v>1.0922330097087378</v>
      </c>
      <c r="E26" s="47">
        <f>Sheet1!E26/Sheet1!$H$26</f>
        <v>0.8009708737864077</v>
      </c>
      <c r="F26" s="47">
        <f>Sheet1!F26/Sheet1!$H$26</f>
        <v>0.9708737864077669</v>
      </c>
      <c r="G26" s="47">
        <f>Sheet1!G26/Sheet1!$H$26</f>
        <v>1.2135922330097086</v>
      </c>
      <c r="H26" s="11">
        <f>AVERAGE(C26:G26)</f>
        <v>1</v>
      </c>
    </row>
    <row r="27" ht="13.5" thickTop="1"/>
    <row r="28" ht="15.75" customHeight="1">
      <c r="A28" s="43" t="s">
        <v>51</v>
      </c>
    </row>
    <row r="29" spans="1:8" s="44" customFormat="1" ht="17.25" customHeight="1">
      <c r="A29" s="62" t="s">
        <v>55</v>
      </c>
      <c r="B29" s="62"/>
      <c r="C29" s="62"/>
      <c r="D29" s="62"/>
      <c r="E29" s="62"/>
      <c r="F29" s="62"/>
      <c r="G29" s="62"/>
      <c r="H29" s="62"/>
    </row>
    <row r="30" spans="1:8" s="44" customFormat="1" ht="12.75">
      <c r="A30" s="62" t="s">
        <v>52</v>
      </c>
      <c r="B30" s="62"/>
      <c r="C30" s="62"/>
      <c r="D30" s="62"/>
      <c r="E30" s="62"/>
      <c r="F30" s="62"/>
      <c r="G30" s="62"/>
      <c r="H30" s="62"/>
    </row>
  </sheetData>
  <sheetProtection/>
  <mergeCells count="8">
    <mergeCell ref="A29:H29"/>
    <mergeCell ref="A30:H30"/>
    <mergeCell ref="A2:H2"/>
    <mergeCell ref="A4:B4"/>
    <mergeCell ref="A5:A8"/>
    <mergeCell ref="A9:A11"/>
    <mergeCell ref="A12:A25"/>
    <mergeCell ref="C12:H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Novcic</dc:creator>
  <cp:keywords/>
  <dc:description/>
  <cp:lastModifiedBy>Zdenka Novcic</cp:lastModifiedBy>
  <cp:lastPrinted>2013-12-05T10:27:24Z</cp:lastPrinted>
  <dcterms:created xsi:type="dcterms:W3CDTF">1996-10-14T23:33:28Z</dcterms:created>
  <dcterms:modified xsi:type="dcterms:W3CDTF">2014-01-13T13:27:27Z</dcterms:modified>
  <cp:category/>
  <cp:version/>
  <cp:contentType/>
  <cp:contentStatus/>
</cp:coreProperties>
</file>